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3\"/>
    </mc:Choice>
  </mc:AlternateContent>
  <bookViews>
    <workbookView xWindow="0" yWindow="0" windowWidth="28800" windowHeight="1203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<sst xmlns="http://schemas.openxmlformats.org/spreadsheetml/2006/main" count="392" uniqueCount="239">
  <si>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</si>
  <si>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</si>
  <si>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</si>
  <si>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</si>
  <si>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</si>
  <si>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</si>
  <si>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</si>
  <si>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</si>
  <si>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</si>
  <si>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</si>
  <si>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</si>
  <si>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</si>
  <si>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</si>
  <si>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</si>
  <si>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</si>
  <si>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</si>
  <si>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</si>
  <si>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</si>
  <si>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</si>
  <si>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</si>
  <si>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</si>
  <si>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</si>
  <si>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</si>
  <si>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</si>
  <si>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</si>
  <si>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</si>
  <si>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</si>
  <si>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</si>
  <si>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</si>
  <si>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</si>
  <si>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</si>
  <si>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</si>
  <si>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</si>
  <si>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</si>
  <si>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</si>
  <si>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</si>
  <si>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</si>
  <si>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</si>
  <si>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</si>
  <si>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</si>
  <si>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</si>
  <si>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</si>
  <si>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</si>
  <si>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</si>
  <si>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</si>
  <si>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</si>
  <si>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</si>
  <si>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</si>
  <si>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</si>
  <si>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</si>
  <si>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</si>
  <si>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</si>
  <si>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</si>
  <si>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</si>
  <si>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</si>
  <si>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</si>
  <si>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</si>
  <si>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</si>
  <si>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</si>
  <si>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</si>
  <si>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</si>
  <si>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</si>
  <si>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</si>
  <si>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</si>
  <si>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</si>
  <si>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</si>
  <si>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</si>
  <si>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</si>
  <si>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</si>
  <si>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</si>
  <si>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</si>
  <si>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</si>
  <si>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</si>
  <si>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</si>
  <si>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</si>
  <si>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</si>
  <si>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</si>
  <si>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</si>
  <si>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</si>
  <si>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</si>
  <si>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</si>
  <si>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</si>
  <si>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</si>
  <si>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</si>
  <si>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</si>
  <si>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</si>
  <si>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</si>
  <si>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</si>
  <si>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</si>
  <si>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</si>
  <si>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</si>
  <si>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</si>
  <si>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</si>
  <si>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</si>
  <si>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</si>
  <si>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</si>
  <si>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</si>
  <si>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</si>
  <si>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</si>
  <si>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</si>
  <si>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</si>
  <si>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</si>
  <si>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</si>
  <si>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</si>
  <si>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</si>
  <si>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</si>
  <si>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</si>
  <si>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</si>
  <si>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</si>
  <si>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</si>
  <si>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</si>
  <si>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</si>
  <si>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</si>
  <si>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</si>
  <si>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</si>
  <si>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</si>
  <si>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</si>
  <si>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</si>
  <si>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</si>
  <si>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</si>
  <si>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</si>
  <si>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</si>
  <si>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</si>
  <si>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</si>
  <si>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</si>
  <si>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</si>
  <si>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</si>
  <si>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</si>
  <si>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</si>
  <si>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</si>
  <si>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</si>
  <si>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</si>
  <si>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</si>
  <si>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</si>
  <si>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</si>
  <si>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</si>
  <si>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</si>
  <si>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</si>
  <si>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</si>
  <si>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</si>
  <si>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</si>
  <si>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</si>
  <si>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</si>
  <si>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</si>
  <si>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</si>
  <si>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</si>
  <si>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</si>
  <si>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</si>
  <si>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</si>
  <si>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</si>
  <si>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</si>
  <si>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</si>
  <si>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</si>
  <si>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</si>
  <si>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</si>
  <si>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</si>
  <si>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</si>
  <si>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</si>
  <si>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</si>
  <si>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</si>
  <si>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</si>
  <si>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</si>
  <si>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</si>
  <si>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</si>
  <si>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</si>
  <si>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</si>
  <si>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</si>
  <si>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</si>
  <si>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</si>
  <si>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</si>
  <si>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</si>
  <si>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</si>
  <si>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</si>
  <si>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</si>
  <si>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</si>
  <si>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</si>
  <si>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</si>
  <si>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</si>
  <si>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</si>
  <si>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</si>
  <si>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</si>
  <si>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</si>
  <si>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</si>
  <si>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</si>
  <si>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</si>
  <si>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</si>
  <si>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</si>
  <si>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</si>
  <si>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</si>
  <si>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</si>
  <si>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</si>
  <si>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</si>
  <si>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</si>
  <si>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</si>
  <si>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</si>
  <si>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</si>
  <si>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</si>
  <si>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</si>
  <si>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</si>
  <si>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</si>
  <si>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</si>
  <si>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</si>
  <si>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</si>
  <si>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</si>
  <si>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</si>
  <si>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</si>
  <si>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</si>
  <si>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</si>
  <si>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</si>
  <si>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</si>
  <si>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</si>
  <si>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</si>
  <si>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</si>
  <si>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</si>
  <si>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</si>
  <si>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</si>
  <si>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</si>
  <si>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</si>
  <si>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</si>
  <si>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</si>
  <si>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</si>
  <si>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</si>
  <si>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</si>
  <si>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</si>
  <si>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</si>
  <si>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</si>
  <si>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</si>
  <si>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</si>
  <si>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</si>
  <si>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</si>
  <si>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</si>
  <si>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</si>
  <si>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</si>
  <si>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</si>
  <si>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</si>
  <si>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</si>
  <si>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</si>
  <si>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</si>
  <si>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2023.07.07 Nr.F2-16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</si>
</sst>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315200</v>
      </c>
      <c r="J34" s="115">
        <f>SUM(J35+J46+J65+J86+J93+J113+J139+J158+J168)</f>
        <v>228982</v>
      </c>
      <c r="K34" s="116">
        <f>SUM(K35+K46+K65+K86+K93+K113+K139+K158+K168)</f>
        <v>198766.03</v>
      </c>
      <c r="L34" s="115">
        <f>SUM(L35+L46+L65+L86+L93+L113+L139+L158+L168)</f>
        <v>198766.03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278280</v>
      </c>
      <c r="J35" s="115">
        <f>SUM(J36+J42)</f>
        <v>199630</v>
      </c>
      <c r="K35" s="117">
        <f>SUM(K36+K42)</f>
        <v>170177.78</v>
      </c>
      <c r="L35" s="118">
        <f>SUM(L36+L42)</f>
        <v>170177.78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274300</v>
      </c>
      <c r="J36" s="115">
        <f>SUM(J37)</f>
        <v>197100</v>
      </c>
      <c r="K36" s="116">
        <f>SUM(K37)</f>
        <v>167647.78</v>
      </c>
      <c r="L36" s="115">
        <f>SUM(L37)</f>
        <v>167647.78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274300</v>
      </c>
      <c r="J37" s="115">
        <f t="shared" ref="J37:L38" si="0">SUM(J38)</f>
        <v>197100</v>
      </c>
      <c r="K37" s="115">
        <f t="shared" si="0"/>
        <v>167647.78</v>
      </c>
      <c r="L37" s="115">
        <f t="shared" si="0"/>
        <v>167647.78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274300</v>
      </c>
      <c r="J38" s="116">
        <f t="shared" si="0"/>
        <v>197100</v>
      </c>
      <c r="K38" s="116">
        <f t="shared" si="0"/>
        <v>167647.78</v>
      </c>
      <c r="L38" s="116">
        <f t="shared" si="0"/>
        <v>167647.78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274300</v>
      </c>
      <c r="J39" s="120">
        <v>197100</v>
      </c>
      <c r="K39" s="120">
        <v>167647.78</v>
      </c>
      <c r="L39" s="120">
        <v>167647.78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3980</v>
      </c>
      <c r="J42" s="115">
        <f t="shared" si="1"/>
        <v>2530</v>
      </c>
      <c r="K42" s="116">
        <f t="shared" si="1"/>
        <v>2530</v>
      </c>
      <c r="L42" s="115">
        <f t="shared" si="1"/>
        <v>2530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3980</v>
      </c>
      <c r="J43" s="115">
        <f t="shared" si="1"/>
        <v>2530</v>
      </c>
      <c r="K43" s="115">
        <f t="shared" si="1"/>
        <v>2530</v>
      </c>
      <c r="L43" s="115">
        <f t="shared" si="1"/>
        <v>2530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3980</v>
      </c>
      <c r="J44" s="115">
        <f t="shared" si="1"/>
        <v>2530</v>
      </c>
      <c r="K44" s="115">
        <f t="shared" si="1"/>
        <v>2530</v>
      </c>
      <c r="L44" s="115">
        <f t="shared" si="1"/>
        <v>2530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3980</v>
      </c>
      <c r="J45" s="120">
        <v>2530</v>
      </c>
      <c r="K45" s="120">
        <v>2530</v>
      </c>
      <c r="L45" s="120">
        <v>2530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32212</v>
      </c>
      <c r="J46" s="123">
        <f t="shared" si="2"/>
        <v>24644</v>
      </c>
      <c r="K46" s="122">
        <f t="shared" si="2"/>
        <v>23880.25</v>
      </c>
      <c r="L46" s="122">
        <f t="shared" si="2"/>
        <v>23880.25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32212</v>
      </c>
      <c r="J47" s="116">
        <f t="shared" si="2"/>
        <v>24644</v>
      </c>
      <c r="K47" s="115">
        <f t="shared" si="2"/>
        <v>23880.25</v>
      </c>
      <c r="L47" s="116">
        <f t="shared" si="2"/>
        <v>23880.25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32212</v>
      </c>
      <c r="J48" s="116">
        <f t="shared" si="2"/>
        <v>24644</v>
      </c>
      <c r="K48" s="118">
        <f t="shared" si="2"/>
        <v>23880.25</v>
      </c>
      <c r="L48" s="118">
        <f t="shared" si="2"/>
        <v>23880.25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32212</v>
      </c>
      <c r="J49" s="124">
        <f>SUM(J50:J64)</f>
        <v>24644</v>
      </c>
      <c r="K49" s="125">
        <f>SUM(K50:K64)</f>
        <v>23880.25</v>
      </c>
      <c r="L49" s="125">
        <f>SUM(L50:L64)</f>
        <v>23880.25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5872</v>
      </c>
      <c r="J50" s="120">
        <v>2940</v>
      </c>
      <c r="K50" s="120">
        <v>2940</v>
      </c>
      <c r="L50" s="120">
        <v>2940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310</v>
      </c>
      <c r="J51" s="120">
        <v>155</v>
      </c>
      <c r="K51" s="120">
        <v>7.14</v>
      </c>
      <c r="L51" s="120">
        <v>7.14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480</v>
      </c>
      <c r="J52" s="120">
        <v>240</v>
      </c>
      <c r="K52" s="120">
        <v>240</v>
      </c>
      <c r="L52" s="120">
        <v>240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2017</v>
      </c>
      <c r="J54" s="120">
        <v>1008</v>
      </c>
      <c r="K54" s="120">
        <v>629.44000000000005</v>
      </c>
      <c r="L54" s="120">
        <v>629.44000000000005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259</v>
      </c>
      <c r="J55" s="120">
        <v>69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1845</v>
      </c>
      <c r="J58" s="120">
        <v>1043</v>
      </c>
      <c r="K58" s="120">
        <v>1021.67</v>
      </c>
      <c r="L58" s="120">
        <v>1021.67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243</v>
      </c>
      <c r="J59" s="120">
        <v>110</v>
      </c>
      <c r="K59" s="120">
        <v>110</v>
      </c>
      <c r="L59" s="120">
        <v>110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16970</v>
      </c>
      <c r="J61" s="120">
        <v>16970</v>
      </c>
      <c r="K61" s="120">
        <v>16970</v>
      </c>
      <c r="L61" s="120">
        <v>16970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1982</v>
      </c>
      <c r="J62" s="120">
        <v>991</v>
      </c>
      <c r="K62" s="120">
        <v>844</v>
      </c>
      <c r="L62" s="120">
        <v>844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2234</v>
      </c>
      <c r="J64" s="120">
        <v>1118</v>
      </c>
      <c r="K64" s="120">
        <v>1118</v>
      </c>
      <c r="L64" s="120">
        <v>1118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4708</v>
      </c>
      <c r="J139" s="127">
        <f>SUM(J140+J145+J153)</f>
        <v>4708</v>
      </c>
      <c r="K139" s="116">
        <f>SUM(K140+K145+K153)</f>
        <v>4708</v>
      </c>
      <c r="L139" s="115">
        <f>SUM(L140+L145+L153)</f>
        <v>4708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4708</v>
      </c>
      <c r="J153" s="127">
        <f t="shared" si="15"/>
        <v>4708</v>
      </c>
      <c r="K153" s="116">
        <f t="shared" si="15"/>
        <v>4708</v>
      </c>
      <c r="L153" s="115">
        <f t="shared" si="15"/>
        <v>4708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4708</v>
      </c>
      <c r="J154" s="133">
        <f t="shared" si="15"/>
        <v>4708</v>
      </c>
      <c r="K154" s="125">
        <f t="shared" si="15"/>
        <v>4708</v>
      </c>
      <c r="L154" s="124">
        <f t="shared" si="15"/>
        <v>4708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4708</v>
      </c>
      <c r="J155" s="127">
        <f>SUM(J156:J157)</f>
        <v>4708</v>
      </c>
      <c r="K155" s="116">
        <f>SUM(K156:K157)</f>
        <v>4708</v>
      </c>
      <c r="L155" s="115">
        <f>SUM(L156:L157)</f>
        <v>4708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4708</v>
      </c>
      <c r="J156" s="135">
        <v>4708</v>
      </c>
      <c r="K156" s="135">
        <v>4708</v>
      </c>
      <c r="L156" s="135">
        <v>4708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315200</v>
      </c>
      <c r="J368" s="130">
        <f>SUM(J34+J184)</f>
        <v>228982</v>
      </c>
      <c r="K368" s="130">
        <f>SUM(K34+K184)</f>
        <v>198766.03</v>
      </c>
      <c r="L368" s="130">
        <f>SUM(L34+L184)</f>
        <v>198766.03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4" t="s">
        <v>234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4.75" customHeight="1">
      <c r="A374" s="170" t="s">
        <v>237</v>
      </c>
      <c r="B374" s="170"/>
      <c r="C374" s="170"/>
      <c r="D374" s="170"/>
      <c r="E374" s="170"/>
      <c r="F374" s="170"/>
      <c r="G374" s="170"/>
      <c r="H374" s="112"/>
      <c r="I374" s="15" t="s">
        <v>233</v>
      </c>
      <c r="K374" s="154" t="s">
        <v>234</v>
      </c>
      <c r="L374" s="154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Buhalterija</cp:lastModifiedBy>
  <dcterms:created xsi:type="dcterms:W3CDTF">2022-03-30T11:04:35Z</dcterms:created>
  <dcterms:modified xsi:type="dcterms:W3CDTF">2023-07-07T11:16:32Z</dcterms:modified>
  <cp:category/>
</cp:coreProperties>
</file>